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事业编制人员（第一批）人员名单" sheetId="7" r:id="rId1"/>
  </sheets>
  <definedNames>
    <definedName name="_xlnm._FilterDatabase" localSheetId="0" hidden="1">'事业编制人员（第一批）人员名单'!$2:$2</definedName>
  </definedNames>
  <calcPr calcId="144525"/>
</workbook>
</file>

<file path=xl/sharedStrings.xml><?xml version="1.0" encoding="utf-8"?>
<sst xmlns="http://schemas.openxmlformats.org/spreadsheetml/2006/main" count="174" uniqueCount="69">
  <si>
    <t>保亭黎族苗族自治县医疗集团2022年公开招聘事业编制人员（第一批）人员名单体检、考察更正名单</t>
  </si>
  <si>
    <t>序号</t>
  </si>
  <si>
    <t>招聘单位</t>
  </si>
  <si>
    <t>报考岗位</t>
  </si>
  <si>
    <t>招聘岗位数量</t>
  </si>
  <si>
    <t>姓名</t>
  </si>
  <si>
    <t>笔试分</t>
  </si>
  <si>
    <t>占50%</t>
  </si>
  <si>
    <t>面试分</t>
  </si>
  <si>
    <t>总分</t>
  </si>
  <si>
    <t>排名</t>
  </si>
  <si>
    <t>是否入围体检</t>
  </si>
  <si>
    <t>体检结果</t>
  </si>
  <si>
    <t>考察结果</t>
  </si>
  <si>
    <t>备注</t>
  </si>
  <si>
    <t>加茂分院</t>
  </si>
  <si>
    <t>0102_临床医师</t>
  </si>
  <si>
    <t>张新萱</t>
  </si>
  <si>
    <t>是</t>
  </si>
  <si>
    <t>合格</t>
  </si>
  <si>
    <t>考察环节放弃</t>
  </si>
  <si>
    <t>0103_助理医师</t>
  </si>
  <si>
    <t>覃嘉欣</t>
  </si>
  <si>
    <t>陈文煊</t>
  </si>
  <si>
    <t>0105_放射技士</t>
  </si>
  <si>
    <t>符锡才</t>
  </si>
  <si>
    <t>0106_药士</t>
  </si>
  <si>
    <t>孙丽萍</t>
  </si>
  <si>
    <t>梁禄饶</t>
  </si>
  <si>
    <t>0107_护士</t>
  </si>
  <si>
    <t>梁娟苹</t>
  </si>
  <si>
    <t>黄游凡</t>
  </si>
  <si>
    <t>黄安琪</t>
  </si>
  <si>
    <t>保城分院</t>
  </si>
  <si>
    <t>0502_康复医师</t>
  </si>
  <si>
    <t>李伟超</t>
  </si>
  <si>
    <t>0503_药士</t>
  </si>
  <si>
    <t>文惠琼</t>
  </si>
  <si>
    <t>0505_护士</t>
  </si>
  <si>
    <t>蔡欣茜</t>
  </si>
  <si>
    <t>符忖鹏</t>
  </si>
  <si>
    <t>三道分院</t>
  </si>
  <si>
    <t>0602_助理医师</t>
  </si>
  <si>
    <t>董君思</t>
  </si>
  <si>
    <t>0603_护士</t>
  </si>
  <si>
    <t>朱美景</t>
  </si>
  <si>
    <t>因妊娠期推迟体检</t>
  </si>
  <si>
    <t>黄雅莉</t>
  </si>
  <si>
    <t>邓力楠</t>
  </si>
  <si>
    <t>体检环节放弃</t>
  </si>
  <si>
    <t>文俊莲</t>
  </si>
  <si>
    <t>递补</t>
  </si>
  <si>
    <t>响水分院</t>
  </si>
  <si>
    <t>0701_检验员</t>
  </si>
  <si>
    <t>黄蓓蓓</t>
  </si>
  <si>
    <t>0703_护士</t>
  </si>
  <si>
    <t>周丽环</t>
  </si>
  <si>
    <t>吴静</t>
  </si>
  <si>
    <t>吴学燕</t>
  </si>
  <si>
    <t>六弓分院</t>
  </si>
  <si>
    <t>0801_护士</t>
  </si>
  <si>
    <t>王燕</t>
  </si>
  <si>
    <t>钱闪灿</t>
  </si>
  <si>
    <t>保亭县人民医院</t>
  </si>
  <si>
    <t>0902_超声诊断医师</t>
  </si>
  <si>
    <t>林紫妍</t>
  </si>
  <si>
    <t>0903_临床医师</t>
  </si>
  <si>
    <t>于敏</t>
  </si>
  <si>
    <t>符定芳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</si>
</sst>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33333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7" fontId="0" fillId="0" borderId="0" xfId="0" applyNumberFormat="1" applyFont="1" applyFill="1" applyBorder="1" applyAlignment="1">
      <alignment horizontal="center" vertical="center"/>
    </xf>
    <xf numFmtId="177" fontId="0" fillId="0" borderId="0" xfId="0" applyNumberFormat="1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176" fontId="5" fillId="2" borderId="3" xfId="0" applyNumberFormat="1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00"/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29"/>
  <sheetViews>
    <sheetView tabSelected="1" zoomScale="130" zoomScaleNormal="130" workbookViewId="0">
      <pane xSplit="1" ySplit="2" topLeftCell="B5" activePane="bottomRight" state="frozen"/>
      <selection/>
      <selection pane="topRight"/>
      <selection pane="bottomLeft"/>
      <selection pane="bottomRight" activeCell="N16" sqref="N16"/>
    </sheetView>
  </sheetViews>
  <sheetFormatPr defaultColWidth="9" defaultRowHeight="14.25"/>
  <cols>
    <col min="1" max="1" width="5.63333333333333" style="1" customWidth="1"/>
    <col min="2" max="2" width="14" style="2" customWidth="1"/>
    <col min="3" max="3" width="16.9666666666667" style="2" customWidth="1"/>
    <col min="4" max="4" width="9" style="3"/>
    <col min="5" max="5" width="7.94166666666667" style="2" customWidth="1"/>
    <col min="6" max="6" width="12.3333333333333" style="4" customWidth="1"/>
    <col min="7" max="7" width="9.5" style="4" customWidth="1"/>
    <col min="8" max="8" width="9.99166666666667" style="4" customWidth="1"/>
    <col min="9" max="9" width="11.3833333333333" style="4" customWidth="1"/>
    <col min="10" max="10" width="9" style="5" customWidth="1"/>
    <col min="11" max="11" width="9" style="3"/>
    <col min="12" max="12" width="11.8916666666667" style="3" customWidth="1"/>
    <col min="13" max="13" width="14.9" style="3" customWidth="1"/>
    <col min="14" max="14" width="11.8916666666667" style="3" customWidth="1"/>
    <col min="15" max="15" width="13.175" style="6" customWidth="1"/>
    <col min="16" max="16368" width="9" style="1"/>
  </cols>
  <sheetData>
    <row r="1" s="1" customFormat="1" ht="18.75" spans="1:16383">
      <c r="A1" s="7" t="s">
        <v>0</v>
      </c>
      <c r="B1" s="7"/>
      <c r="C1" s="7"/>
      <c r="D1" s="8"/>
      <c r="E1" s="7"/>
      <c r="F1" s="9"/>
      <c r="G1" s="9"/>
      <c r="H1" s="9"/>
      <c r="I1" s="9"/>
      <c r="J1" s="9"/>
      <c r="K1" s="8"/>
      <c r="L1" s="8"/>
      <c r="M1" s="8"/>
      <c r="N1" s="8"/>
      <c r="O1" s="9"/>
      <c r="P1" s="21"/>
      <c r="Q1" s="21"/>
      <c r="XEO1"/>
      <c r="XEP1"/>
      <c r="XEQ1"/>
      <c r="XER1"/>
      <c r="XES1"/>
      <c r="XET1"/>
      <c r="XEU1"/>
      <c r="XEV1"/>
      <c r="XEW1"/>
      <c r="XEX1"/>
      <c r="XEY1"/>
      <c r="XEZ1"/>
      <c r="XFA1"/>
      <c r="XFB1"/>
      <c r="XFC1"/>
    </row>
    <row r="2" s="2" customFormat="1" ht="39" customHeight="1" spans="1:15">
      <c r="A2" s="10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7</v>
      </c>
      <c r="J2" s="12" t="s">
        <v>9</v>
      </c>
      <c r="K2" s="22" t="s">
        <v>10</v>
      </c>
      <c r="L2" s="22" t="s">
        <v>11</v>
      </c>
      <c r="M2" s="22" t="s">
        <v>12</v>
      </c>
      <c r="N2" s="22" t="s">
        <v>13</v>
      </c>
      <c r="O2" s="23" t="s">
        <v>14</v>
      </c>
    </row>
    <row r="3" s="2" customFormat="1" ht="28" customHeight="1" spans="1:15">
      <c r="A3" s="13">
        <v>1</v>
      </c>
      <c r="B3" s="14" t="s">
        <v>15</v>
      </c>
      <c r="C3" s="15" t="s">
        <v>16</v>
      </c>
      <c r="D3" s="16">
        <v>3</v>
      </c>
      <c r="E3" s="15" t="s">
        <v>17</v>
      </c>
      <c r="F3" s="14">
        <v>63.6</v>
      </c>
      <c r="G3" s="14">
        <f t="shared" ref="G3:G10" si="0">ROUND(F3/2,2)</f>
        <v>31.8</v>
      </c>
      <c r="H3" s="14">
        <v>78.8</v>
      </c>
      <c r="I3" s="14">
        <f t="shared" ref="I3:I10" si="1">ROUND(H3/2,2)</f>
        <v>39.4</v>
      </c>
      <c r="J3" s="14">
        <f t="shared" ref="J3:J10" si="2">SUM(G3+I3)</f>
        <v>71.2</v>
      </c>
      <c r="K3" s="16">
        <v>1</v>
      </c>
      <c r="L3" s="16" t="s">
        <v>18</v>
      </c>
      <c r="M3" s="13" t="s">
        <v>19</v>
      </c>
      <c r="N3" s="13" t="s">
        <v>20</v>
      </c>
      <c r="O3" s="14"/>
    </row>
    <row r="4" s="2" customFormat="1" ht="28" customHeight="1" spans="1:15">
      <c r="A4" s="13">
        <v>2</v>
      </c>
      <c r="B4" s="14" t="s">
        <v>15</v>
      </c>
      <c r="C4" s="15" t="s">
        <v>21</v>
      </c>
      <c r="D4" s="17">
        <v>2</v>
      </c>
      <c r="E4" s="15" t="s">
        <v>22</v>
      </c>
      <c r="F4" s="14">
        <v>52.9</v>
      </c>
      <c r="G4" s="14">
        <f t="shared" si="0"/>
        <v>26.45</v>
      </c>
      <c r="H4" s="14">
        <v>65.8</v>
      </c>
      <c r="I4" s="14">
        <f t="shared" si="1"/>
        <v>32.9</v>
      </c>
      <c r="J4" s="14">
        <f t="shared" si="2"/>
        <v>59.35</v>
      </c>
      <c r="K4" s="16">
        <v>1</v>
      </c>
      <c r="L4" s="16" t="s">
        <v>18</v>
      </c>
      <c r="M4" s="13" t="s">
        <v>19</v>
      </c>
      <c r="N4" s="13" t="s">
        <v>19</v>
      </c>
      <c r="O4" s="14"/>
    </row>
    <row r="5" s="2" customFormat="1" ht="28" customHeight="1" spans="1:15">
      <c r="A5" s="13">
        <v>3</v>
      </c>
      <c r="B5" s="14" t="s">
        <v>15</v>
      </c>
      <c r="C5" s="15" t="s">
        <v>21</v>
      </c>
      <c r="D5" s="18"/>
      <c r="E5" s="15" t="s">
        <v>23</v>
      </c>
      <c r="F5" s="14">
        <v>50.4</v>
      </c>
      <c r="G5" s="14">
        <f t="shared" si="0"/>
        <v>25.2</v>
      </c>
      <c r="H5" s="14">
        <v>63.8</v>
      </c>
      <c r="I5" s="14">
        <f t="shared" si="1"/>
        <v>31.9</v>
      </c>
      <c r="J5" s="14">
        <f t="shared" si="2"/>
        <v>57.1</v>
      </c>
      <c r="K5" s="16">
        <v>2</v>
      </c>
      <c r="L5" s="16" t="s">
        <v>18</v>
      </c>
      <c r="M5" s="13" t="s">
        <v>19</v>
      </c>
      <c r="N5" s="13" t="s">
        <v>19</v>
      </c>
      <c r="O5" s="14"/>
    </row>
    <row r="6" s="2" customFormat="1" ht="28" customHeight="1" spans="1:15">
      <c r="A6" s="13">
        <v>4</v>
      </c>
      <c r="B6" s="14" t="s">
        <v>15</v>
      </c>
      <c r="C6" s="15" t="s">
        <v>24</v>
      </c>
      <c r="D6" s="16">
        <v>1</v>
      </c>
      <c r="E6" s="15" t="s">
        <v>25</v>
      </c>
      <c r="F6" s="19">
        <v>57.2</v>
      </c>
      <c r="G6" s="14">
        <f t="shared" si="0"/>
        <v>28.6</v>
      </c>
      <c r="H6" s="15">
        <v>77</v>
      </c>
      <c r="I6" s="14">
        <f t="shared" si="1"/>
        <v>38.5</v>
      </c>
      <c r="J6" s="14">
        <f t="shared" si="2"/>
        <v>67.1</v>
      </c>
      <c r="K6" s="16">
        <v>1</v>
      </c>
      <c r="L6" s="16" t="s">
        <v>18</v>
      </c>
      <c r="M6" s="13" t="s">
        <v>19</v>
      </c>
      <c r="N6" s="13" t="s">
        <v>19</v>
      </c>
      <c r="O6" s="14"/>
    </row>
    <row r="7" s="2" customFormat="1" ht="28" customHeight="1" spans="1:15">
      <c r="A7" s="13">
        <v>5</v>
      </c>
      <c r="B7" s="14" t="s">
        <v>15</v>
      </c>
      <c r="C7" s="15" t="s">
        <v>26</v>
      </c>
      <c r="D7" s="17">
        <v>2</v>
      </c>
      <c r="E7" s="15" t="s">
        <v>27</v>
      </c>
      <c r="F7" s="14">
        <v>74.5</v>
      </c>
      <c r="G7" s="14">
        <f t="shared" si="0"/>
        <v>37.25</v>
      </c>
      <c r="H7" s="14">
        <v>71</v>
      </c>
      <c r="I7" s="14">
        <f t="shared" si="1"/>
        <v>35.5</v>
      </c>
      <c r="J7" s="14">
        <f t="shared" si="2"/>
        <v>72.75</v>
      </c>
      <c r="K7" s="16">
        <v>1</v>
      </c>
      <c r="L7" s="16" t="s">
        <v>18</v>
      </c>
      <c r="M7" s="13" t="s">
        <v>19</v>
      </c>
      <c r="N7" s="13" t="s">
        <v>19</v>
      </c>
      <c r="O7" s="14"/>
    </row>
    <row r="8" s="2" customFormat="1" ht="28" customHeight="1" spans="1:15">
      <c r="A8" s="13">
        <v>6</v>
      </c>
      <c r="B8" s="14" t="s">
        <v>15</v>
      </c>
      <c r="C8" s="15" t="s">
        <v>26</v>
      </c>
      <c r="D8" s="18"/>
      <c r="E8" s="15" t="s">
        <v>28</v>
      </c>
      <c r="F8" s="14">
        <v>77.3</v>
      </c>
      <c r="G8" s="14">
        <f t="shared" si="0"/>
        <v>38.65</v>
      </c>
      <c r="H8" s="14">
        <v>67</v>
      </c>
      <c r="I8" s="14">
        <f t="shared" si="1"/>
        <v>33.5</v>
      </c>
      <c r="J8" s="14">
        <f t="shared" si="2"/>
        <v>72.15</v>
      </c>
      <c r="K8" s="16">
        <v>2</v>
      </c>
      <c r="L8" s="16" t="s">
        <v>18</v>
      </c>
      <c r="M8" s="13" t="s">
        <v>19</v>
      </c>
      <c r="N8" s="13" t="s">
        <v>19</v>
      </c>
      <c r="O8" s="14"/>
    </row>
    <row r="9" s="2" customFormat="1" ht="28" customHeight="1" spans="1:15">
      <c r="A9" s="13">
        <v>7</v>
      </c>
      <c r="B9" s="14" t="s">
        <v>15</v>
      </c>
      <c r="C9" s="15" t="s">
        <v>29</v>
      </c>
      <c r="D9" s="17">
        <v>3</v>
      </c>
      <c r="E9" s="15" t="s">
        <v>30</v>
      </c>
      <c r="F9" s="14">
        <v>70.1</v>
      </c>
      <c r="G9" s="14">
        <f t="shared" si="0"/>
        <v>35.05</v>
      </c>
      <c r="H9" s="14">
        <v>65.2</v>
      </c>
      <c r="I9" s="14">
        <f t="shared" si="1"/>
        <v>32.6</v>
      </c>
      <c r="J9" s="14">
        <f t="shared" si="2"/>
        <v>67.65</v>
      </c>
      <c r="K9" s="16">
        <v>1</v>
      </c>
      <c r="L9" s="16" t="s">
        <v>18</v>
      </c>
      <c r="M9" s="13" t="s">
        <v>19</v>
      </c>
      <c r="N9" s="13" t="s">
        <v>19</v>
      </c>
      <c r="O9" s="14"/>
    </row>
    <row r="10" s="2" customFormat="1" ht="28" customHeight="1" spans="1:15">
      <c r="A10" s="13">
        <v>8</v>
      </c>
      <c r="B10" s="14" t="s">
        <v>15</v>
      </c>
      <c r="C10" s="15" t="s">
        <v>29</v>
      </c>
      <c r="D10" s="20"/>
      <c r="E10" s="15" t="s">
        <v>31</v>
      </c>
      <c r="F10" s="14">
        <v>67.8</v>
      </c>
      <c r="G10" s="14">
        <f t="shared" si="0"/>
        <v>33.9</v>
      </c>
      <c r="H10" s="14">
        <v>65</v>
      </c>
      <c r="I10" s="14">
        <f t="shared" si="1"/>
        <v>32.5</v>
      </c>
      <c r="J10" s="14">
        <f t="shared" si="2"/>
        <v>66.4</v>
      </c>
      <c r="K10" s="16">
        <v>2</v>
      </c>
      <c r="L10" s="16" t="s">
        <v>18</v>
      </c>
      <c r="M10" s="13" t="s">
        <v>19</v>
      </c>
      <c r="N10" s="13" t="s">
        <v>19</v>
      </c>
      <c r="O10" s="14"/>
    </row>
    <row r="11" s="2" customFormat="1" ht="28" customHeight="1" spans="1:15">
      <c r="A11" s="13">
        <v>9</v>
      </c>
      <c r="B11" s="14" t="s">
        <v>15</v>
      </c>
      <c r="C11" s="15" t="s">
        <v>29</v>
      </c>
      <c r="D11" s="18"/>
      <c r="E11" s="15" t="s">
        <v>32</v>
      </c>
      <c r="F11" s="14">
        <v>62.3000068664551</v>
      </c>
      <c r="G11" s="14">
        <f>F11*0.5</f>
        <v>31.1500034332275</v>
      </c>
      <c r="H11" s="14">
        <v>68.2</v>
      </c>
      <c r="I11" s="14">
        <f>H:H/2</f>
        <v>34.1</v>
      </c>
      <c r="J11" s="14">
        <f>G11+I11</f>
        <v>65.2500034332275</v>
      </c>
      <c r="K11" s="16">
        <v>3</v>
      </c>
      <c r="L11" s="16" t="s">
        <v>18</v>
      </c>
      <c r="M11" s="13" t="s">
        <v>19</v>
      </c>
      <c r="N11" s="13" t="s">
        <v>19</v>
      </c>
      <c r="O11" s="14"/>
    </row>
    <row r="12" s="2" customFormat="1" ht="28" customHeight="1" spans="1:15">
      <c r="A12" s="13">
        <v>10</v>
      </c>
      <c r="B12" s="14" t="s">
        <v>33</v>
      </c>
      <c r="C12" s="15" t="s">
        <v>34</v>
      </c>
      <c r="D12" s="16">
        <v>1</v>
      </c>
      <c r="E12" s="15" t="s">
        <v>35</v>
      </c>
      <c r="F12" s="14">
        <v>54.2</v>
      </c>
      <c r="G12" s="14">
        <f>ROUND(F12/2,2)</f>
        <v>27.1</v>
      </c>
      <c r="H12" s="14">
        <v>77.8</v>
      </c>
      <c r="I12" s="14">
        <f>ROUND(H12/2,2)</f>
        <v>38.9</v>
      </c>
      <c r="J12" s="14">
        <f>SUM(G12+I12)</f>
        <v>66</v>
      </c>
      <c r="K12" s="16">
        <v>1</v>
      </c>
      <c r="L12" s="16" t="s">
        <v>18</v>
      </c>
      <c r="M12" s="13" t="s">
        <v>19</v>
      </c>
      <c r="N12" s="13" t="s">
        <v>19</v>
      </c>
      <c r="O12" s="14"/>
    </row>
    <row r="13" s="2" customFormat="1" ht="28" customHeight="1" spans="1:15">
      <c r="A13" s="13">
        <v>11</v>
      </c>
      <c r="B13" s="14" t="s">
        <v>33</v>
      </c>
      <c r="C13" s="15" t="s">
        <v>36</v>
      </c>
      <c r="D13" s="16">
        <v>1</v>
      </c>
      <c r="E13" s="15" t="s">
        <v>37</v>
      </c>
      <c r="F13" s="14">
        <v>77.1</v>
      </c>
      <c r="G13" s="14">
        <f t="shared" ref="G13:G18" si="3">ROUND(F13/2,2)</f>
        <v>38.55</v>
      </c>
      <c r="H13" s="14">
        <v>66.4</v>
      </c>
      <c r="I13" s="14">
        <f t="shared" ref="I13:I18" si="4">ROUND(H13/2,2)</f>
        <v>33.2</v>
      </c>
      <c r="J13" s="14">
        <f t="shared" ref="J13:J18" si="5">SUM(G13+I13)</f>
        <v>71.75</v>
      </c>
      <c r="K13" s="16">
        <v>1</v>
      </c>
      <c r="L13" s="16" t="s">
        <v>18</v>
      </c>
      <c r="M13" s="13" t="s">
        <v>19</v>
      </c>
      <c r="N13" s="13" t="s">
        <v>19</v>
      </c>
      <c r="O13" s="14"/>
    </row>
    <row r="14" s="2" customFormat="1" ht="28" customHeight="1" spans="1:15">
      <c r="A14" s="13">
        <v>12</v>
      </c>
      <c r="B14" s="14" t="s">
        <v>33</v>
      </c>
      <c r="C14" s="15" t="s">
        <v>38</v>
      </c>
      <c r="D14" s="17">
        <v>2</v>
      </c>
      <c r="E14" s="15" t="s">
        <v>39</v>
      </c>
      <c r="F14" s="14">
        <v>67.9</v>
      </c>
      <c r="G14" s="14">
        <f t="shared" si="3"/>
        <v>33.95</v>
      </c>
      <c r="H14" s="14">
        <v>71.2</v>
      </c>
      <c r="I14" s="14">
        <f t="shared" si="4"/>
        <v>35.6</v>
      </c>
      <c r="J14" s="14">
        <f t="shared" si="5"/>
        <v>69.55</v>
      </c>
      <c r="K14" s="16">
        <v>1</v>
      </c>
      <c r="L14" s="16" t="s">
        <v>18</v>
      </c>
      <c r="M14" s="13" t="s">
        <v>19</v>
      </c>
      <c r="N14" s="13" t="s">
        <v>19</v>
      </c>
      <c r="O14" s="14"/>
    </row>
    <row r="15" s="2" customFormat="1" ht="28" customHeight="1" spans="1:15">
      <c r="A15" s="13">
        <v>13</v>
      </c>
      <c r="B15" s="14" t="s">
        <v>33</v>
      </c>
      <c r="C15" s="15" t="s">
        <v>38</v>
      </c>
      <c r="D15" s="18"/>
      <c r="E15" s="15" t="s">
        <v>40</v>
      </c>
      <c r="F15" s="14">
        <v>64.0999984741211</v>
      </c>
      <c r="G15" s="14">
        <f>F15*0.5</f>
        <v>32.0499992370605</v>
      </c>
      <c r="H15" s="14">
        <v>69.6</v>
      </c>
      <c r="I15" s="14">
        <f>H:H/2</f>
        <v>34.8</v>
      </c>
      <c r="J15" s="14">
        <f>G15+I15</f>
        <v>66.8499992370605</v>
      </c>
      <c r="K15" s="16">
        <v>2</v>
      </c>
      <c r="L15" s="16" t="s">
        <v>18</v>
      </c>
      <c r="M15" s="13" t="s">
        <v>19</v>
      </c>
      <c r="N15" s="13" t="s">
        <v>19</v>
      </c>
      <c r="O15" s="14"/>
    </row>
    <row r="16" s="2" customFormat="1" ht="28" customHeight="1" spans="1:15">
      <c r="A16" s="13">
        <v>14</v>
      </c>
      <c r="B16" s="14" t="s">
        <v>41</v>
      </c>
      <c r="C16" s="15" t="s">
        <v>42</v>
      </c>
      <c r="D16" s="16">
        <v>1</v>
      </c>
      <c r="E16" s="15" t="s">
        <v>43</v>
      </c>
      <c r="F16" s="14">
        <v>49.1</v>
      </c>
      <c r="G16" s="14">
        <f t="shared" si="3"/>
        <v>24.55</v>
      </c>
      <c r="H16" s="14">
        <v>68.6</v>
      </c>
      <c r="I16" s="14">
        <f t="shared" si="4"/>
        <v>34.3</v>
      </c>
      <c r="J16" s="14">
        <f t="shared" si="5"/>
        <v>58.85</v>
      </c>
      <c r="K16" s="16">
        <v>1</v>
      </c>
      <c r="L16" s="16" t="s">
        <v>18</v>
      </c>
      <c r="M16" s="13" t="s">
        <v>19</v>
      </c>
      <c r="N16" s="24" t="s">
        <v>20</v>
      </c>
      <c r="O16" s="14"/>
    </row>
    <row r="17" s="2" customFormat="1" ht="28" customHeight="1" spans="1:15">
      <c r="A17" s="13">
        <v>15</v>
      </c>
      <c r="B17" s="14" t="s">
        <v>41</v>
      </c>
      <c r="C17" s="15" t="s">
        <v>44</v>
      </c>
      <c r="D17" s="20">
        <v>3</v>
      </c>
      <c r="E17" s="15" t="s">
        <v>45</v>
      </c>
      <c r="F17" s="14">
        <v>64.1000137329102</v>
      </c>
      <c r="G17" s="14">
        <f>F17*0.5</f>
        <v>32.0500068664551</v>
      </c>
      <c r="H17" s="14">
        <v>65.4</v>
      </c>
      <c r="I17" s="14">
        <f>H:H/2</f>
        <v>32.7</v>
      </c>
      <c r="J17" s="14">
        <f>G17+I17</f>
        <v>64.7500068664551</v>
      </c>
      <c r="K17" s="16">
        <v>1</v>
      </c>
      <c r="L17" s="16" t="s">
        <v>18</v>
      </c>
      <c r="M17" s="13" t="s">
        <v>46</v>
      </c>
      <c r="N17" s="13"/>
      <c r="O17" s="25"/>
    </row>
    <row r="18" s="2" customFormat="1" ht="28" customHeight="1" spans="1:15">
      <c r="A18" s="13">
        <v>16</v>
      </c>
      <c r="B18" s="14" t="s">
        <v>41</v>
      </c>
      <c r="C18" s="15" t="s">
        <v>44</v>
      </c>
      <c r="D18" s="20"/>
      <c r="E18" s="15" t="s">
        <v>47</v>
      </c>
      <c r="F18" s="14">
        <v>60.1</v>
      </c>
      <c r="G18" s="14">
        <f t="shared" si="3"/>
        <v>30.05</v>
      </c>
      <c r="H18" s="14">
        <v>68.6</v>
      </c>
      <c r="I18" s="14">
        <f t="shared" si="4"/>
        <v>34.3</v>
      </c>
      <c r="J18" s="14">
        <f t="shared" si="5"/>
        <v>64.35</v>
      </c>
      <c r="K18" s="16">
        <v>2</v>
      </c>
      <c r="L18" s="16" t="s">
        <v>18</v>
      </c>
      <c r="M18" s="13" t="s">
        <v>19</v>
      </c>
      <c r="N18" s="13" t="s">
        <v>19</v>
      </c>
      <c r="O18" s="25"/>
    </row>
    <row r="19" s="2" customFormat="1" ht="28" customHeight="1" spans="1:15">
      <c r="A19" s="13">
        <v>17</v>
      </c>
      <c r="B19" s="14" t="s">
        <v>41</v>
      </c>
      <c r="C19" s="15" t="s">
        <v>44</v>
      </c>
      <c r="D19" s="20"/>
      <c r="E19" s="15" t="s">
        <v>48</v>
      </c>
      <c r="F19" s="14">
        <v>62.1000175476074</v>
      </c>
      <c r="G19" s="14">
        <v>31.0500087738037</v>
      </c>
      <c r="H19" s="14">
        <v>65.2</v>
      </c>
      <c r="I19" s="14">
        <v>32.6</v>
      </c>
      <c r="J19" s="14">
        <v>63.6500087738037</v>
      </c>
      <c r="K19" s="16">
        <v>3</v>
      </c>
      <c r="L19" s="16" t="s">
        <v>18</v>
      </c>
      <c r="M19" s="13" t="s">
        <v>49</v>
      </c>
      <c r="N19" s="13"/>
      <c r="O19" s="14"/>
    </row>
    <row r="20" s="2" customFormat="1" ht="28" customHeight="1" spans="1:15">
      <c r="A20" s="13">
        <v>18</v>
      </c>
      <c r="B20" s="14" t="s">
        <v>41</v>
      </c>
      <c r="C20" s="15" t="s">
        <v>44</v>
      </c>
      <c r="D20" s="18"/>
      <c r="E20" s="15" t="s">
        <v>50</v>
      </c>
      <c r="F20" s="14">
        <v>63</v>
      </c>
      <c r="G20" s="14">
        <f>ROUND(F20/2,2)</f>
        <v>31.5</v>
      </c>
      <c r="H20" s="14">
        <v>62.2</v>
      </c>
      <c r="I20" s="14">
        <f>ROUND(H20/2,2)</f>
        <v>31.1</v>
      </c>
      <c r="J20" s="14">
        <f>SUM(G20+I20)</f>
        <v>62.6</v>
      </c>
      <c r="K20" s="16">
        <v>4</v>
      </c>
      <c r="L20" s="16" t="s">
        <v>18</v>
      </c>
      <c r="M20" s="13" t="s">
        <v>19</v>
      </c>
      <c r="N20" s="13" t="s">
        <v>19</v>
      </c>
      <c r="O20" s="14" t="s">
        <v>51</v>
      </c>
    </row>
    <row r="21" s="2" customFormat="1" ht="28" customHeight="1" spans="1:15">
      <c r="A21" s="13">
        <v>19</v>
      </c>
      <c r="B21" s="14" t="s">
        <v>52</v>
      </c>
      <c r="C21" s="15" t="s">
        <v>53</v>
      </c>
      <c r="D21" s="16">
        <v>1</v>
      </c>
      <c r="E21" s="15" t="s">
        <v>54</v>
      </c>
      <c r="F21" s="15">
        <v>56.7</v>
      </c>
      <c r="G21" s="14">
        <f>ROUND(F21/2,2)</f>
        <v>28.35</v>
      </c>
      <c r="H21" s="15">
        <v>61.8</v>
      </c>
      <c r="I21" s="14">
        <f>ROUND(H21/2,2)</f>
        <v>30.9</v>
      </c>
      <c r="J21" s="14">
        <f>SUM(G21+I21)</f>
        <v>59.25</v>
      </c>
      <c r="K21" s="16">
        <v>1</v>
      </c>
      <c r="L21" s="16" t="s">
        <v>18</v>
      </c>
      <c r="M21" s="13" t="s">
        <v>19</v>
      </c>
      <c r="N21" s="13" t="s">
        <v>19</v>
      </c>
      <c r="O21" s="14"/>
    </row>
    <row r="22" s="2" customFormat="1" ht="28" customHeight="1" spans="1:15">
      <c r="A22" s="13">
        <v>20</v>
      </c>
      <c r="B22" s="14" t="s">
        <v>52</v>
      </c>
      <c r="C22" s="15" t="s">
        <v>55</v>
      </c>
      <c r="D22" s="17">
        <v>3</v>
      </c>
      <c r="E22" s="15" t="s">
        <v>56</v>
      </c>
      <c r="F22" s="14">
        <v>66.8</v>
      </c>
      <c r="G22" s="14">
        <f>ROUND(F22/2,2)</f>
        <v>33.4</v>
      </c>
      <c r="H22" s="14">
        <v>71.6</v>
      </c>
      <c r="I22" s="14">
        <f>ROUND(H22/2,2)</f>
        <v>35.8</v>
      </c>
      <c r="J22" s="14">
        <f>SUM(G22+I22)</f>
        <v>69.2</v>
      </c>
      <c r="K22" s="16">
        <v>1</v>
      </c>
      <c r="L22" s="16" t="s">
        <v>18</v>
      </c>
      <c r="M22" s="13" t="s">
        <v>19</v>
      </c>
      <c r="N22" s="13" t="s">
        <v>19</v>
      </c>
      <c r="O22" s="14"/>
    </row>
    <row r="23" s="2" customFormat="1" ht="28" customHeight="1" spans="1:15">
      <c r="A23" s="13">
        <v>21</v>
      </c>
      <c r="B23" s="14" t="s">
        <v>52</v>
      </c>
      <c r="C23" s="15" t="s">
        <v>55</v>
      </c>
      <c r="D23" s="20"/>
      <c r="E23" s="15" t="s">
        <v>57</v>
      </c>
      <c r="F23" s="14">
        <v>72.9999771118164</v>
      </c>
      <c r="G23" s="14">
        <f>F23*0.5</f>
        <v>36.4999885559082</v>
      </c>
      <c r="H23" s="14">
        <v>64.4</v>
      </c>
      <c r="I23" s="14">
        <f>H:H/2</f>
        <v>32.2</v>
      </c>
      <c r="J23" s="14">
        <f>G23+I23</f>
        <v>68.6999885559082</v>
      </c>
      <c r="K23" s="16">
        <v>2</v>
      </c>
      <c r="L23" s="16" t="s">
        <v>18</v>
      </c>
      <c r="M23" s="13" t="s">
        <v>19</v>
      </c>
      <c r="N23" s="13" t="s">
        <v>19</v>
      </c>
      <c r="O23" s="14"/>
    </row>
    <row r="24" s="2" customFormat="1" ht="28" customHeight="1" spans="1:15">
      <c r="A24" s="13">
        <v>22</v>
      </c>
      <c r="B24" s="14" t="s">
        <v>52</v>
      </c>
      <c r="C24" s="15" t="s">
        <v>55</v>
      </c>
      <c r="D24" s="18"/>
      <c r="E24" s="15" t="s">
        <v>58</v>
      </c>
      <c r="F24" s="14">
        <v>64.2</v>
      </c>
      <c r="G24" s="14">
        <f>ROUND(F24/2,2)</f>
        <v>32.1</v>
      </c>
      <c r="H24" s="14">
        <v>66.4</v>
      </c>
      <c r="I24" s="14">
        <f>ROUND(H24/2,2)</f>
        <v>33.2</v>
      </c>
      <c r="J24" s="14">
        <f>SUM(G24+I24)</f>
        <v>65.3</v>
      </c>
      <c r="K24" s="16">
        <v>3</v>
      </c>
      <c r="L24" s="16" t="s">
        <v>18</v>
      </c>
      <c r="M24" s="13" t="s">
        <v>19</v>
      </c>
      <c r="N24" s="13" t="s">
        <v>19</v>
      </c>
      <c r="O24" s="14"/>
    </row>
    <row r="25" s="2" customFormat="1" ht="28" customHeight="1" spans="1:15">
      <c r="A25" s="13">
        <v>23</v>
      </c>
      <c r="B25" s="14" t="s">
        <v>59</v>
      </c>
      <c r="C25" s="15" t="s">
        <v>60</v>
      </c>
      <c r="D25" s="17">
        <v>2</v>
      </c>
      <c r="E25" s="15" t="s">
        <v>61</v>
      </c>
      <c r="F25" s="14">
        <v>60.1</v>
      </c>
      <c r="G25" s="14">
        <f>ROUND(F25/2,2)</f>
        <v>30.05</v>
      </c>
      <c r="H25" s="14">
        <v>82</v>
      </c>
      <c r="I25" s="14">
        <f>ROUND(H25/2,2)</f>
        <v>41</v>
      </c>
      <c r="J25" s="14">
        <f>SUM(G25+I25)</f>
        <v>71.05</v>
      </c>
      <c r="K25" s="16">
        <v>1</v>
      </c>
      <c r="L25" s="16" t="s">
        <v>18</v>
      </c>
      <c r="M25" s="13" t="s">
        <v>19</v>
      </c>
      <c r="N25" s="13" t="s">
        <v>19</v>
      </c>
      <c r="O25" s="14"/>
    </row>
    <row r="26" s="2" customFormat="1" ht="28" customHeight="1" spans="1:15">
      <c r="A26" s="13">
        <v>24</v>
      </c>
      <c r="B26" s="14" t="s">
        <v>59</v>
      </c>
      <c r="C26" s="15" t="s">
        <v>60</v>
      </c>
      <c r="D26" s="18"/>
      <c r="E26" s="15" t="s">
        <v>62</v>
      </c>
      <c r="F26" s="14">
        <v>63.3000106811523</v>
      </c>
      <c r="G26" s="14">
        <f>F26*0.5</f>
        <v>31.6500053405762</v>
      </c>
      <c r="H26" s="14">
        <v>71.8</v>
      </c>
      <c r="I26" s="14">
        <f>H:H/2</f>
        <v>35.9</v>
      </c>
      <c r="J26" s="14">
        <f>G26+I26</f>
        <v>67.5500053405762</v>
      </c>
      <c r="K26" s="16">
        <v>2</v>
      </c>
      <c r="L26" s="16" t="s">
        <v>18</v>
      </c>
      <c r="M26" s="13" t="s">
        <v>46</v>
      </c>
      <c r="N26" s="13"/>
      <c r="O26" s="14"/>
    </row>
    <row r="27" s="2" customFormat="1" ht="28" customHeight="1" spans="1:15">
      <c r="A27" s="13">
        <v>25</v>
      </c>
      <c r="B27" s="14" t="s">
        <v>63</v>
      </c>
      <c r="C27" s="15" t="s">
        <v>64</v>
      </c>
      <c r="D27" s="16">
        <v>1</v>
      </c>
      <c r="E27" s="15" t="s">
        <v>65</v>
      </c>
      <c r="F27" s="14">
        <v>48</v>
      </c>
      <c r="G27" s="14">
        <f>ROUND(F27/2,2)</f>
        <v>24</v>
      </c>
      <c r="H27" s="15">
        <v>75</v>
      </c>
      <c r="I27" s="14">
        <f>ROUND(H27/2,2)</f>
        <v>37.5</v>
      </c>
      <c r="J27" s="14">
        <f>SUM(G27+I27)</f>
        <v>61.5</v>
      </c>
      <c r="K27" s="16">
        <v>1</v>
      </c>
      <c r="L27" s="16" t="s">
        <v>18</v>
      </c>
      <c r="M27" s="13" t="s">
        <v>19</v>
      </c>
      <c r="N27" s="13" t="s">
        <v>20</v>
      </c>
      <c r="O27" s="14"/>
    </row>
    <row r="28" s="2" customFormat="1" ht="28" customHeight="1" spans="1:15">
      <c r="A28" s="13">
        <v>26</v>
      </c>
      <c r="B28" s="14" t="s">
        <v>63</v>
      </c>
      <c r="C28" s="15" t="s">
        <v>66</v>
      </c>
      <c r="D28" s="17">
        <v>4</v>
      </c>
      <c r="E28" s="15" t="s">
        <v>67</v>
      </c>
      <c r="F28" s="14">
        <v>63.9</v>
      </c>
      <c r="G28" s="14">
        <f>ROUND(F28/2,2)</f>
        <v>31.95</v>
      </c>
      <c r="H28" s="14">
        <v>74.4</v>
      </c>
      <c r="I28" s="14">
        <f>ROUND(H28/2,2)</f>
        <v>37.2</v>
      </c>
      <c r="J28" s="14">
        <f>SUM(G28+I28)</f>
        <v>69.15</v>
      </c>
      <c r="K28" s="16">
        <v>1</v>
      </c>
      <c r="L28" s="16" t="s">
        <v>18</v>
      </c>
      <c r="M28" s="13" t="s">
        <v>49</v>
      </c>
      <c r="N28" s="13"/>
      <c r="O28" s="14"/>
    </row>
    <row r="29" s="2" customFormat="1" ht="28" customHeight="1" spans="1:15">
      <c r="A29" s="13">
        <v>27</v>
      </c>
      <c r="B29" s="14" t="s">
        <v>63</v>
      </c>
      <c r="C29" s="15" t="s">
        <v>66</v>
      </c>
      <c r="D29" s="18"/>
      <c r="E29" s="15" t="s">
        <v>68</v>
      </c>
      <c r="F29" s="14">
        <v>65.9</v>
      </c>
      <c r="G29" s="14">
        <f>ROUND(F29/2,2)</f>
        <v>32.95</v>
      </c>
      <c r="H29" s="14">
        <v>66.8</v>
      </c>
      <c r="I29" s="14">
        <f>ROUND(H29/2,2)</f>
        <v>33.4</v>
      </c>
      <c r="J29" s="14">
        <f>SUM(G29+I29)</f>
        <v>66.35</v>
      </c>
      <c r="K29" s="16">
        <v>2</v>
      </c>
      <c r="L29" s="16" t="s">
        <v>18</v>
      </c>
      <c r="M29" s="13" t="s">
        <v>49</v>
      </c>
      <c r="N29" s="13"/>
      <c r="O29" s="14"/>
    </row>
  </sheetData>
  <mergeCells count="9">
    <mergeCell ref="A1:O1"/>
    <mergeCell ref="D4:D5"/>
    <mergeCell ref="D7:D8"/>
    <mergeCell ref="D9:D11"/>
    <mergeCell ref="D14:D15"/>
    <mergeCell ref="D17:D20"/>
    <mergeCell ref="D22:D24"/>
    <mergeCell ref="D25:D26"/>
    <mergeCell ref="D28:D29"/>
  </mergeCells>
  <conditionalFormatting sqref="E11">
    <cfRule type="duplicateValues" dxfId="0" priority="6"/>
  </conditionalFormatting>
  <conditionalFormatting sqref="E15">
    <cfRule type="duplicateValues" dxfId="0" priority="5"/>
  </conditionalFormatting>
  <conditionalFormatting sqref="E17">
    <cfRule type="duplicateValues" dxfId="0" priority="1"/>
  </conditionalFormatting>
  <conditionalFormatting sqref="E23">
    <cfRule type="duplicateValues" dxfId="0" priority="3"/>
  </conditionalFormatting>
  <conditionalFormatting sqref="E26">
    <cfRule type="duplicateValues" dxfId="0" priority="4"/>
  </conditionalFormatting>
  <dataValidations count="1">
    <dataValidation type="list" allowBlank="1" showInputMessage="1" showErrorMessage="1" sqref="M1 N1 L6 L9 L10 L11 L12 L13 L14 L15 L16 L17 L18 L19 L20 L21 L22 L23 L24 L25 L26 L1:L5 L7:L8 L27:L1048576 M30:M1048576 N30:N1048576">
      <formula1>"是,否"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事业编制人员（第一批）人员名单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HZJ</dc:creator>
  <cp:lastModifiedBy>淡看云卷云舒</cp:lastModifiedBy>
  <dcterms:created xsi:type="dcterms:W3CDTF">2022-12-26T07:22:00Z</dcterms:created>
  <dcterms:modified xsi:type="dcterms:W3CDTF">2023-07-28T02:35:41Z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C01DC443EF4A4CE283E2082EC2B91A38_13</vt:lpwstr>
  </property>
  <property fmtid="{D5CDD505-2E9C-101B-9397-08002B2CF9AE}" pid="4" name="KSOReadingLayout">
    <vt:bool>true</vt:bool>
  </property>
</Properties>
</file>